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<sst xmlns="http://schemas.openxmlformats.org/spreadsheetml/2006/main" count="420" uniqueCount="154">
  <si>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</si>
  <si>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</si>
  <si>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</si>
  <si>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</si>
  <si>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</si>
  <si>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</si>
  <si>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</si>
  <si>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</si>
  <si>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</si>
  <si>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</si>
  <si>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</si>
  <si>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</si>
  <si>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</si>
  <si>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</si>
  <si>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</si>
  <si>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</si>
  <si>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</si>
  <si>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</si>
  <si>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</si>
  <si>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</si>
  <si>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</si>
  <si>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</si>
  <si>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</si>
  <si>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</si>
  <si>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</si>
  <si>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</si>
  <si>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</si>
  <si>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</si>
  <si>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</si>
  <si>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</si>
  <si>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</si>
  <si>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</si>
  <si>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</si>
  <si>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</si>
  <si>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</si>
  <si>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</si>
  <si>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</si>
  <si>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</si>
  <si>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</si>
  <si>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</si>
  <si>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</si>
  <si>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</si>
  <si>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</si>
  <si>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</si>
  <si>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</si>
  <si>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</si>
  <si>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</si>
  <si>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</si>
  <si>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</si>
  <si>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</si>
  <si>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</si>
  <si>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</si>
  <si>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</si>
  <si>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</si>
  <si>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</si>
  <si>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</si>
  <si>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</si>
  <si>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</si>
  <si>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</si>
  <si>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</si>
  <si>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</si>
  <si>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</si>
  <si>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</si>
  <si>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</si>
  <si>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</si>
  <si>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</si>
  <si>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</si>
  <si>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</si>
  <si>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</si>
  <si>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</si>
  <si>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</si>
  <si>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</si>
  <si>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</si>
  <si>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</si>
  <si>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</si>
  <si>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</si>
  <si>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</si>
  <si>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</si>
  <si>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</si>
  <si>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</si>
  <si>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</si>
  <si>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</si>
  <si>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</si>
  <si>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</si>
  <si>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</si>
  <si>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</si>
  <si>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</si>
  <si>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</si>
  <si>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</si>
  <si>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</si>
  <si>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</si>
  <si>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</si>
  <si>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</si>
  <si>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</si>
  <si>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</si>
  <si>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</si>
  <si>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</si>
  <si>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</si>
  <si>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</si>
  <si>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</si>
  <si>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</si>
  <si>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others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</si>
  <si>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</si>
  <si>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</si>
  <si>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</si>
  <si>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</si>
  <si>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</si>
  <si>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</si>
  <si>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</si>
  <si>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</si>
  <si>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</si>
  <si>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</si>
  <si>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</si>
  <si>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</si>
  <si>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</si>
  <si>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</si>
  <si>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</si>
  <si>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</si>
  <si>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</si>
  <si>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</si>
  <si>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</si>
  <si>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</si>
  <si>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</si>
  <si>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</si>
  <si>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</si>
  <si>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</si>
  <si>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</si>
  <si>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New* MOTORCYCLE - makes ranking - 2021 YTD</t>
  </si>
  <si>
    <t>New MOTORCYCLES - makes ranking by DCC - 2021 YTD</t>
  </si>
  <si>
    <t>New MOTORCYCLES - makes ranking by segments - 2021 YTD</t>
  </si>
  <si>
    <t>VESPA</t>
  </si>
  <si>
    <t>YIBEN</t>
  </si>
  <si>
    <t>New* MOPEDS - Top 10 makes ranking - 2021 YTD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</si>
  <si>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</si>
  <si>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</si>
  <si>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</si>
  <si>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</si>
  <si>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</si>
  <si>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</si>
  <si>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</si>
  <si>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</si>
  <si>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</si>
  <si>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</si>
  <si>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</si>
  <si>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INDIAN</t>
  </si>
  <si>
    <t>SPORT-TOURER</t>
  </si>
  <si>
    <t>SPORT-TOURER ttl</t>
  </si>
  <si>
    <t>GREENWOLKE</t>
  </si>
  <si>
    <t>FIRST REGISTRATIONS of NEW* MC, TOP 10 BRANDS JUNUARY-MARCH 2021</t>
  </si>
  <si>
    <t>FIRST REGISTRATIONS MP, TOP 10 BRANDS JUNUARY-MARCH 2021</t>
  </si>
  <si>
    <t>MARCH</t>
  </si>
  <si>
    <t>January-March</t>
  </si>
  <si>
    <t>SUNRA</t>
  </si>
  <si>
    <t>KYMCO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</si>
</sst>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6.3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975"/>
          <c:w val="0.824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2745846"/>
        <c:axId val="24712615"/>
      </c:bar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21086944"/>
        <c:axId val="55564769"/>
      </c:bar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At val="0"/>
        <c:auto val="1"/>
        <c:lblOffset val="100"/>
        <c:tickLblSkip val="1"/>
        <c:noMultiLvlLbl val="0"/>
      </c:catAx>
      <c:valAx>
        <c:axId val="5556476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275"/>
          <c:w val="0.732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30320874"/>
        <c:axId val="4452411"/>
      </c:bar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7"/>
          <c:w val="0.737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40071700"/>
        <c:axId val="25100981"/>
      </c:bar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24582238"/>
        <c:axId val="19913551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2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45004232"/>
        <c:axId val="2384905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625"/>
          <c:w val="0.79925"/>
          <c:h val="0.8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I-III 2021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6275"/>
          <c:w val="0.73225"/>
          <c:h val="0.7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94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7"/>
          <c:w val="0.752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At val="0"/>
        <c:auto val="1"/>
        <c:lblOffset val="100"/>
        <c:tickLblSkip val="1"/>
        <c:noMultiLvlLbl val="0"/>
      </c:catAx>
      <c:valAx>
        <c:axId val="525008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Jan-Mar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8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9" t="s">
        <v>75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76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106</v>
      </c>
      <c r="C7" s="62" t="s">
        <v>107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108</v>
      </c>
      <c r="C9" s="63" t="s">
        <v>109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110</v>
      </c>
      <c r="C11" s="63" t="s">
        <v>111</v>
      </c>
      <c r="D11" s="10"/>
    </row>
    <row r="12" ht="12.75">
      <c r="B12" s="145"/>
    </row>
    <row r="13" spans="2:17" ht="12.75">
      <c r="B13" s="146" t="s">
        <v>102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112</v>
      </c>
      <c r="C15" s="63" t="s">
        <v>113</v>
      </c>
      <c r="D15" s="12"/>
    </row>
    <row r="16" ht="12.75">
      <c r="B16" s="145"/>
    </row>
    <row r="17" spans="2:3" ht="12.75">
      <c r="B17" s="147" t="s">
        <v>103</v>
      </c>
      <c r="C17" s="62" t="s">
        <v>149</v>
      </c>
    </row>
    <row r="18" ht="12.75">
      <c r="B18" s="145"/>
    </row>
    <row r="19" spans="2:3" ht="12.75">
      <c r="B19" s="147" t="s">
        <v>114</v>
      </c>
      <c r="C19" s="62" t="s">
        <v>115</v>
      </c>
    </row>
    <row r="20" ht="12.75">
      <c r="B20" s="145"/>
    </row>
    <row r="21" spans="2:3" ht="12.75">
      <c r="B21" s="147" t="s">
        <v>104</v>
      </c>
      <c r="C21" s="62" t="s">
        <v>105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116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119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/>
      <c r="F3" s="3"/>
      <c r="G3" s="3"/>
      <c r="H3" s="3"/>
      <c r="I3" s="3"/>
      <c r="J3" s="3"/>
      <c r="K3" s="3"/>
      <c r="L3" s="3"/>
      <c r="M3" s="7"/>
      <c r="N3" s="3">
        <v>16717</v>
      </c>
      <c r="O3" s="97">
        <v>0.8291751401220178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/>
      <c r="F4" s="159"/>
      <c r="G4" s="159"/>
      <c r="H4" s="159"/>
      <c r="I4" s="159"/>
      <c r="J4" s="159"/>
      <c r="K4" s="159"/>
      <c r="L4" s="159"/>
      <c r="M4" s="160"/>
      <c r="N4" s="3">
        <v>3444</v>
      </c>
      <c r="O4" s="97">
        <v>0.17082485987798224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117</v>
      </c>
      <c r="B5" s="9">
        <v>3942</v>
      </c>
      <c r="C5" s="9">
        <v>5120</v>
      </c>
      <c r="D5" s="9">
        <v>11099</v>
      </c>
      <c r="E5" s="9"/>
      <c r="F5" s="9"/>
      <c r="G5" s="9"/>
      <c r="H5" s="9"/>
      <c r="I5" s="9"/>
      <c r="J5" s="9"/>
      <c r="K5" s="9"/>
      <c r="L5" s="9"/>
      <c r="M5" s="9"/>
      <c r="N5" s="9">
        <v>20161</v>
      </c>
      <c r="O5" s="97">
        <v>1</v>
      </c>
      <c r="T5" s="99" t="s">
        <v>79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118</v>
      </c>
      <c r="B6" s="207">
        <v>-0.5764023210831721</v>
      </c>
      <c r="C6" s="207">
        <v>0.2988330796549974</v>
      </c>
      <c r="D6" s="207">
        <v>1.1677734375000002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08">
        <v>-0.3087848500789059</v>
      </c>
      <c r="C7" s="208">
        <v>-0.2715891307440603</v>
      </c>
      <c r="D7" s="208">
        <v>0.7412927518042045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0.05521825604522146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2" t="s">
        <v>6</v>
      </c>
      <c r="B9" s="224" t="s">
        <v>150</v>
      </c>
      <c r="C9" s="225"/>
      <c r="D9" s="226" t="s">
        <v>33</v>
      </c>
      <c r="E9" s="228" t="s">
        <v>23</v>
      </c>
      <c r="F9" s="229"/>
      <c r="G9" s="226" t="s">
        <v>33</v>
      </c>
    </row>
    <row r="10" spans="1:34" s="5" customFormat="1" ht="26.25" customHeight="1">
      <c r="A10" s="223"/>
      <c r="B10" s="45">
        <v>2021</v>
      </c>
      <c r="C10" s="45">
        <v>2020</v>
      </c>
      <c r="D10" s="227"/>
      <c r="E10" s="45">
        <f>B10</f>
        <v>2021</v>
      </c>
      <c r="F10" s="45">
        <f>C10</f>
        <v>2020</v>
      </c>
      <c r="G10" s="22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9315</v>
      </c>
      <c r="C11" s="187">
        <v>5125</v>
      </c>
      <c r="D11" s="188">
        <v>0.8175609756097562</v>
      </c>
      <c r="E11" s="187">
        <v>16717</v>
      </c>
      <c r="F11" s="189">
        <v>15249</v>
      </c>
      <c r="G11" s="188">
        <v>0.09626860777755919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1784</v>
      </c>
      <c r="C12" s="187">
        <v>1249</v>
      </c>
      <c r="D12" s="188">
        <v>0.4283426741393115</v>
      </c>
      <c r="E12" s="187">
        <v>3444</v>
      </c>
      <c r="F12" s="189">
        <v>3857</v>
      </c>
      <c r="G12" s="188">
        <v>-0.10707803992740472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11099</v>
      </c>
      <c r="C13" s="187">
        <v>6374</v>
      </c>
      <c r="D13" s="188">
        <v>0.7412927518042045</v>
      </c>
      <c r="E13" s="187">
        <v>20161</v>
      </c>
      <c r="F13" s="187">
        <v>19106</v>
      </c>
      <c r="G13" s="188">
        <v>0.05521825604522146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122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/>
      <c r="F3" s="3"/>
      <c r="G3" s="3"/>
      <c r="H3" s="3"/>
      <c r="I3" s="3"/>
      <c r="J3" s="3"/>
      <c r="K3" s="3"/>
      <c r="L3" s="3"/>
      <c r="M3" s="7"/>
      <c r="N3" s="3">
        <v>3539</v>
      </c>
      <c r="O3" s="97">
        <v>0.6881197744507097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/>
      <c r="F4" s="159"/>
      <c r="G4" s="159"/>
      <c r="H4" s="159"/>
      <c r="I4" s="159"/>
      <c r="J4" s="159"/>
      <c r="K4" s="159"/>
      <c r="L4" s="159"/>
      <c r="M4" s="160"/>
      <c r="N4" s="3">
        <v>1604</v>
      </c>
      <c r="O4" s="97">
        <v>0.3118802255492903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117</v>
      </c>
      <c r="B5" s="9">
        <v>711</v>
      </c>
      <c r="C5" s="9">
        <v>1307</v>
      </c>
      <c r="D5" s="9">
        <v>3125</v>
      </c>
      <c r="E5" s="9"/>
      <c r="F5" s="9"/>
      <c r="G5" s="9"/>
      <c r="H5" s="9"/>
      <c r="I5" s="9"/>
      <c r="J5" s="9"/>
      <c r="K5" s="9"/>
      <c r="L5" s="9"/>
      <c r="M5" s="9"/>
      <c r="N5" s="9">
        <v>5143</v>
      </c>
      <c r="O5" s="97">
        <v>1</v>
      </c>
      <c r="T5" s="48" t="s">
        <v>79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118</v>
      </c>
      <c r="B6" s="207">
        <v>-0.8753943217665615</v>
      </c>
      <c r="C6" s="207">
        <v>0.8382559774964837</v>
      </c>
      <c r="D6" s="207">
        <v>1.3909716908951797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-0.4721603563474388</v>
      </c>
      <c r="C7" s="208">
        <v>-0.33077316948284685</v>
      </c>
      <c r="D7" s="208">
        <v>0.44877144181733897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-0.057540773318673244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2" t="s">
        <v>6</v>
      </c>
      <c r="B9" s="224" t="str">
        <f>'R_PTW 2021vs2020'!B9:C9</f>
        <v>MARCH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'R_PTW 2021vs2020'!B10</f>
        <v>2021</v>
      </c>
      <c r="C10" s="45">
        <f>'R_PTW 2021vs2020'!C10</f>
        <v>2020</v>
      </c>
      <c r="D10" s="227"/>
      <c r="E10" s="45">
        <f>'R_PTW 2021vs2020'!E10</f>
        <v>2021</v>
      </c>
      <c r="F10" s="45">
        <f>'R_PTW 2021vs2020'!F10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2223</v>
      </c>
      <c r="C11" s="187">
        <v>1350</v>
      </c>
      <c r="D11" s="188">
        <v>0.6466666666666667</v>
      </c>
      <c r="E11" s="187">
        <v>3539</v>
      </c>
      <c r="F11" s="189">
        <v>3138</v>
      </c>
      <c r="G11" s="188">
        <v>0.12778840025493943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902</v>
      </c>
      <c r="C12" s="187">
        <v>807</v>
      </c>
      <c r="D12" s="188">
        <v>0.11771995043370498</v>
      </c>
      <c r="E12" s="187">
        <v>1604</v>
      </c>
      <c r="F12" s="189">
        <v>2319</v>
      </c>
      <c r="G12" s="188">
        <v>-0.3083225528244933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3125</v>
      </c>
      <c r="C13" s="187">
        <v>2157</v>
      </c>
      <c r="D13" s="188">
        <v>0.44877144181733897</v>
      </c>
      <c r="E13" s="187">
        <v>5143</v>
      </c>
      <c r="F13" s="187">
        <v>5457</v>
      </c>
      <c r="G13" s="188">
        <v>-0.057540773318673244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/>
      <c r="F9" s="9"/>
      <c r="G9" s="9"/>
      <c r="H9" s="9"/>
      <c r="I9" s="9"/>
      <c r="J9" s="9"/>
      <c r="K9" s="9"/>
      <c r="L9" s="9"/>
      <c r="M9" s="9"/>
      <c r="N9" s="85">
        <v>3539</v>
      </c>
      <c r="O9" s="86"/>
    </row>
    <row r="10" spans="1:14" ht="12.75">
      <c r="A10" s="139" t="s">
        <v>124</v>
      </c>
      <c r="B10" s="148">
        <v>-0.4126074498567335</v>
      </c>
      <c r="C10" s="148">
        <v>-0.1688073394495413</v>
      </c>
      <c r="D10" s="148">
        <v>0.6466666666666667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>
        <v>0.12778840025493943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2" t="s">
        <v>6</v>
      </c>
      <c r="B12" s="224" t="str">
        <f>'R_PTW NEW 2021vs2020'!B9:C9</f>
        <v>MARCH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'R_PTW NEW 2021vs2020'!B10</f>
        <v>2021</v>
      </c>
      <c r="C13" s="45">
        <f>'R_PTW NEW 2021vs2020'!C10</f>
        <v>2020</v>
      </c>
      <c r="D13" s="227"/>
      <c r="E13" s="45">
        <f>'R_PTW NEW 2021vs2020'!E10</f>
        <v>2021</v>
      </c>
      <c r="F13" s="45">
        <f>'R_PTW NEW 2021vs2020'!F10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2223</v>
      </c>
      <c r="C14" s="162">
        <v>1350</v>
      </c>
      <c r="D14" s="163">
        <v>0.6466666666666667</v>
      </c>
      <c r="E14" s="162">
        <v>3539</v>
      </c>
      <c r="F14" s="164">
        <v>3138</v>
      </c>
      <c r="G14" s="163">
        <v>0.12778840025493943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8" t="s">
        <v>127</v>
      </c>
      <c r="C2" s="248"/>
      <c r="D2" s="248"/>
      <c r="E2" s="248"/>
      <c r="F2" s="248"/>
      <c r="G2" s="248"/>
      <c r="H2" s="248"/>
      <c r="I2" s="101"/>
      <c r="J2" s="248" t="s">
        <v>128</v>
      </c>
      <c r="K2" s="248"/>
      <c r="L2" s="248"/>
      <c r="M2" s="248"/>
      <c r="N2" s="248"/>
      <c r="O2" s="248"/>
      <c r="P2" s="248"/>
      <c r="R2" s="248" t="s">
        <v>129</v>
      </c>
      <c r="S2" s="248"/>
      <c r="T2" s="248"/>
      <c r="U2" s="248"/>
      <c r="V2" s="248"/>
      <c r="W2" s="248"/>
      <c r="X2" s="248"/>
    </row>
    <row r="3" spans="2:24" ht="15" customHeight="1">
      <c r="B3" s="242" t="s">
        <v>54</v>
      </c>
      <c r="C3" s="237" t="s">
        <v>55</v>
      </c>
      <c r="D3" s="250" t="s">
        <v>151</v>
      </c>
      <c r="E3" s="251"/>
      <c r="F3" s="251"/>
      <c r="G3" s="251"/>
      <c r="H3" s="252"/>
      <c r="I3" s="103"/>
      <c r="J3" s="234" t="s">
        <v>56</v>
      </c>
      <c r="K3" s="237" t="s">
        <v>78</v>
      </c>
      <c r="L3" s="250" t="str">
        <f>D3</f>
        <v>January-March</v>
      </c>
      <c r="M3" s="251"/>
      <c r="N3" s="251"/>
      <c r="O3" s="251"/>
      <c r="P3" s="252"/>
      <c r="R3" s="242" t="s">
        <v>46</v>
      </c>
      <c r="S3" s="237" t="s">
        <v>55</v>
      </c>
      <c r="T3" s="250" t="str">
        <f>L3</f>
        <v>January-March</v>
      </c>
      <c r="U3" s="251"/>
      <c r="V3" s="251"/>
      <c r="W3" s="251"/>
      <c r="X3" s="252"/>
    </row>
    <row r="4" spans="2:24" ht="15" customHeight="1">
      <c r="B4" s="244"/>
      <c r="C4" s="249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35"/>
      <c r="K4" s="238"/>
      <c r="L4" s="245">
        <v>2021</v>
      </c>
      <c r="M4" s="246">
        <v>2020</v>
      </c>
      <c r="N4" s="240" t="s">
        <v>59</v>
      </c>
      <c r="O4" s="240" t="s">
        <v>126</v>
      </c>
      <c r="P4" s="240" t="s">
        <v>80</v>
      </c>
      <c r="R4" s="243"/>
      <c r="S4" s="238"/>
      <c r="T4" s="245">
        <v>2021</v>
      </c>
      <c r="U4" s="246">
        <v>2020</v>
      </c>
      <c r="V4" s="240" t="s">
        <v>59</v>
      </c>
      <c r="W4" s="240" t="s">
        <v>126</v>
      </c>
      <c r="X4" s="240" t="s">
        <v>80</v>
      </c>
    </row>
    <row r="5" spans="2:24" ht="12.75">
      <c r="B5" s="171">
        <v>1</v>
      </c>
      <c r="C5" s="172" t="s">
        <v>0</v>
      </c>
      <c r="D5" s="173">
        <v>617</v>
      </c>
      <c r="E5" s="174">
        <v>0.17434303475558066</v>
      </c>
      <c r="F5" s="173">
        <v>378</v>
      </c>
      <c r="G5" s="175">
        <v>0.12045889101338432</v>
      </c>
      <c r="H5" s="165">
        <v>0.6322751322751323</v>
      </c>
      <c r="I5" s="109"/>
      <c r="J5" s="236"/>
      <c r="K5" s="239"/>
      <c r="L5" s="241"/>
      <c r="M5" s="247"/>
      <c r="N5" s="241"/>
      <c r="O5" s="241"/>
      <c r="P5" s="241"/>
      <c r="R5" s="244"/>
      <c r="S5" s="239"/>
      <c r="T5" s="241"/>
      <c r="U5" s="247"/>
      <c r="V5" s="241"/>
      <c r="W5" s="241"/>
      <c r="X5" s="241"/>
    </row>
    <row r="6" spans="2:24" ht="15">
      <c r="B6" s="176">
        <v>2</v>
      </c>
      <c r="C6" s="177" t="s">
        <v>27</v>
      </c>
      <c r="D6" s="178">
        <v>612</v>
      </c>
      <c r="E6" s="179">
        <v>0.17293020627295846</v>
      </c>
      <c r="F6" s="178">
        <v>555</v>
      </c>
      <c r="G6" s="180">
        <v>0.17686424474187382</v>
      </c>
      <c r="H6" s="166">
        <v>0.10270270270270276</v>
      </c>
      <c r="I6" s="109"/>
      <c r="J6" s="110" t="s">
        <v>89</v>
      </c>
      <c r="K6" s="193" t="s">
        <v>45</v>
      </c>
      <c r="L6" s="211">
        <v>191</v>
      </c>
      <c r="M6" s="140">
        <v>240</v>
      </c>
      <c r="N6" s="194">
        <v>-0.6041666666666667</v>
      </c>
      <c r="O6" s="195"/>
      <c r="P6" s="195"/>
      <c r="R6" s="110" t="s">
        <v>47</v>
      </c>
      <c r="S6" s="193" t="s">
        <v>27</v>
      </c>
      <c r="T6" s="211">
        <v>147</v>
      </c>
      <c r="U6" s="140">
        <v>186</v>
      </c>
      <c r="V6" s="194">
        <v>-0.7083333333333333</v>
      </c>
      <c r="W6" s="195"/>
      <c r="X6" s="195"/>
    </row>
    <row r="7" spans="2:24" ht="15">
      <c r="B7" s="176">
        <v>3</v>
      </c>
      <c r="C7" s="177" t="s">
        <v>26</v>
      </c>
      <c r="D7" s="178">
        <v>257</v>
      </c>
      <c r="E7" s="179">
        <v>0.07261938400678157</v>
      </c>
      <c r="F7" s="178">
        <v>263</v>
      </c>
      <c r="G7" s="180">
        <v>0.08381134480560867</v>
      </c>
      <c r="H7" s="166">
        <v>-0.02281368821292773</v>
      </c>
      <c r="I7" s="109"/>
      <c r="J7" s="111"/>
      <c r="K7" s="196" t="s">
        <v>27</v>
      </c>
      <c r="L7" s="197">
        <v>168</v>
      </c>
      <c r="M7" s="141">
        <v>192</v>
      </c>
      <c r="N7" s="198">
        <v>0.1333333333333333</v>
      </c>
      <c r="O7" s="149"/>
      <c r="P7" s="149"/>
      <c r="R7" s="111"/>
      <c r="S7" s="196" t="s">
        <v>26</v>
      </c>
      <c r="T7" s="197">
        <v>75</v>
      </c>
      <c r="U7" s="141">
        <v>83</v>
      </c>
      <c r="V7" s="198">
        <v>-0.5294117647058824</v>
      </c>
      <c r="W7" s="149"/>
      <c r="X7" s="149"/>
    </row>
    <row r="8" spans="2:24" ht="15">
      <c r="B8" s="176">
        <v>4</v>
      </c>
      <c r="C8" s="177" t="s">
        <v>45</v>
      </c>
      <c r="D8" s="178">
        <v>191</v>
      </c>
      <c r="E8" s="179">
        <v>0.05397004803616841</v>
      </c>
      <c r="F8" s="178">
        <v>240</v>
      </c>
      <c r="G8" s="180">
        <v>0.07648183556405354</v>
      </c>
      <c r="H8" s="166">
        <v>-0.20416666666666672</v>
      </c>
      <c r="I8" s="109"/>
      <c r="J8" s="111"/>
      <c r="K8" s="196" t="s">
        <v>28</v>
      </c>
      <c r="L8" s="197">
        <v>168</v>
      </c>
      <c r="M8" s="141">
        <v>210</v>
      </c>
      <c r="N8" s="198">
        <v>-0.6734693877551021</v>
      </c>
      <c r="O8" s="149"/>
      <c r="P8" s="149"/>
      <c r="R8" s="111"/>
      <c r="S8" s="196" t="s">
        <v>130</v>
      </c>
      <c r="T8" s="197">
        <v>64</v>
      </c>
      <c r="U8" s="141">
        <v>54</v>
      </c>
      <c r="V8" s="198">
        <v>-0.7333333333333334</v>
      </c>
      <c r="W8" s="149"/>
      <c r="X8" s="149"/>
    </row>
    <row r="9" spans="2:24" ht="12.75">
      <c r="B9" s="176">
        <v>5</v>
      </c>
      <c r="C9" s="177" t="s">
        <v>32</v>
      </c>
      <c r="D9" s="178">
        <v>186</v>
      </c>
      <c r="E9" s="179">
        <v>0.0525572195535462</v>
      </c>
      <c r="F9" s="178">
        <v>183</v>
      </c>
      <c r="G9" s="212">
        <v>0.058317399617590825</v>
      </c>
      <c r="H9" s="166">
        <v>0.016393442622950838</v>
      </c>
      <c r="I9" s="109"/>
      <c r="J9" s="110"/>
      <c r="K9" s="110" t="s">
        <v>101</v>
      </c>
      <c r="L9" s="110">
        <v>668</v>
      </c>
      <c r="M9" s="110">
        <v>688</v>
      </c>
      <c r="N9" s="199">
        <v>-0.029069767441860517</v>
      </c>
      <c r="O9" s="149"/>
      <c r="P9" s="149"/>
      <c r="R9" s="110"/>
      <c r="S9" s="110" t="s">
        <v>101</v>
      </c>
      <c r="T9" s="110">
        <v>235</v>
      </c>
      <c r="U9" s="110">
        <v>251</v>
      </c>
      <c r="V9" s="199">
        <v>-0.06374501992031878</v>
      </c>
      <c r="W9" s="149"/>
      <c r="X9" s="149"/>
    </row>
    <row r="10" spans="2:24" ht="12.75">
      <c r="B10" s="176">
        <v>6</v>
      </c>
      <c r="C10" s="177" t="s">
        <v>28</v>
      </c>
      <c r="D10" s="178">
        <v>168</v>
      </c>
      <c r="E10" s="179">
        <v>0.04747103701610624</v>
      </c>
      <c r="F10" s="178">
        <v>210</v>
      </c>
      <c r="G10" s="212">
        <v>0.06692160611854685</v>
      </c>
      <c r="H10" s="166">
        <v>-0.19999999999999996</v>
      </c>
      <c r="I10" s="109"/>
      <c r="J10" s="112" t="s">
        <v>89</v>
      </c>
      <c r="K10" s="113"/>
      <c r="L10" s="169">
        <v>1195</v>
      </c>
      <c r="M10" s="169">
        <v>1330</v>
      </c>
      <c r="N10" s="114">
        <v>-0.10150375939849621</v>
      </c>
      <c r="O10" s="133">
        <v>0.3376660073467081</v>
      </c>
      <c r="P10" s="133">
        <v>0.4238368387507967</v>
      </c>
      <c r="R10" s="112" t="s">
        <v>65</v>
      </c>
      <c r="S10" s="113"/>
      <c r="T10" s="169">
        <v>521</v>
      </c>
      <c r="U10" s="169">
        <v>574</v>
      </c>
      <c r="V10" s="114">
        <v>-0.09233449477351918</v>
      </c>
      <c r="W10" s="133">
        <v>0.14721672788923423</v>
      </c>
      <c r="X10" s="133">
        <v>0.18291905672402806</v>
      </c>
    </row>
    <row r="11" spans="2:24" ht="15">
      <c r="B11" s="176">
        <v>7</v>
      </c>
      <c r="C11" s="177" t="s">
        <v>29</v>
      </c>
      <c r="D11" s="178">
        <v>143</v>
      </c>
      <c r="E11" s="179">
        <v>0.040406894602995194</v>
      </c>
      <c r="F11" s="178">
        <v>145</v>
      </c>
      <c r="G11" s="180">
        <v>0.046207775653282344</v>
      </c>
      <c r="H11" s="166">
        <v>-0.01379310344827589</v>
      </c>
      <c r="I11" s="109"/>
      <c r="J11" s="110" t="s">
        <v>91</v>
      </c>
      <c r="K11" s="214" t="s">
        <v>32</v>
      </c>
      <c r="L11" s="203">
        <v>21</v>
      </c>
      <c r="M11" s="204">
        <v>30</v>
      </c>
      <c r="N11" s="194">
        <v>0</v>
      </c>
      <c r="O11" s="195"/>
      <c r="P11" s="195"/>
      <c r="R11" s="110" t="s">
        <v>48</v>
      </c>
      <c r="S11" s="193" t="s">
        <v>28</v>
      </c>
      <c r="T11" s="211">
        <v>113</v>
      </c>
      <c r="U11" s="140">
        <v>85</v>
      </c>
      <c r="V11" s="194">
        <v>-0.4</v>
      </c>
      <c r="W11" s="195"/>
      <c r="X11" s="195"/>
    </row>
    <row r="12" spans="2:24" ht="15">
      <c r="B12" s="176">
        <v>8</v>
      </c>
      <c r="C12" s="177" t="s">
        <v>95</v>
      </c>
      <c r="D12" s="178">
        <v>140</v>
      </c>
      <c r="E12" s="179">
        <v>0.03955919751342187</v>
      </c>
      <c r="F12" s="178">
        <v>80</v>
      </c>
      <c r="G12" s="180">
        <v>0.025493945188017845</v>
      </c>
      <c r="H12" s="166">
        <v>0.75</v>
      </c>
      <c r="I12" s="109"/>
      <c r="J12" s="111"/>
      <c r="K12" s="215" t="s">
        <v>73</v>
      </c>
      <c r="L12" s="205">
        <v>14</v>
      </c>
      <c r="M12" s="206">
        <v>20</v>
      </c>
      <c r="N12" s="198">
        <v>-0.625</v>
      </c>
      <c r="O12" s="149"/>
      <c r="P12" s="149"/>
      <c r="R12" s="111"/>
      <c r="S12" s="196" t="s">
        <v>0</v>
      </c>
      <c r="T12" s="197">
        <v>33</v>
      </c>
      <c r="U12" s="141"/>
      <c r="V12" s="198">
        <v>0</v>
      </c>
      <c r="W12" s="149"/>
      <c r="X12" s="149"/>
    </row>
    <row r="13" spans="2:24" ht="15">
      <c r="B13" s="176">
        <v>9</v>
      </c>
      <c r="C13" s="177" t="s">
        <v>74</v>
      </c>
      <c r="D13" s="178">
        <v>123</v>
      </c>
      <c r="E13" s="179">
        <v>0.03475558067250636</v>
      </c>
      <c r="F13" s="178">
        <v>116</v>
      </c>
      <c r="G13" s="180">
        <v>0.036966220522625874</v>
      </c>
      <c r="H13" s="166">
        <v>0.06034482758620685</v>
      </c>
      <c r="I13" s="109"/>
      <c r="J13" s="111"/>
      <c r="K13" s="215" t="s">
        <v>95</v>
      </c>
      <c r="L13" s="205">
        <v>10</v>
      </c>
      <c r="M13" s="206">
        <v>5</v>
      </c>
      <c r="N13" s="198">
        <v>-0.7142857142857143</v>
      </c>
      <c r="O13" s="149"/>
      <c r="P13" s="149"/>
      <c r="R13" s="111"/>
      <c r="S13" s="196" t="s">
        <v>144</v>
      </c>
      <c r="T13" s="197">
        <v>31</v>
      </c>
      <c r="U13" s="141">
        <v>20</v>
      </c>
      <c r="V13" s="198">
        <v>-0.8</v>
      </c>
      <c r="W13" s="149"/>
      <c r="X13" s="149"/>
    </row>
    <row r="14" spans="2:24" ht="12.75">
      <c r="B14" s="176">
        <v>10</v>
      </c>
      <c r="C14" s="177" t="s">
        <v>143</v>
      </c>
      <c r="D14" s="178">
        <v>111</v>
      </c>
      <c r="E14" s="179">
        <v>0.031364792314213054</v>
      </c>
      <c r="F14" s="178">
        <v>56</v>
      </c>
      <c r="G14" s="180">
        <v>0.017845761631612493</v>
      </c>
      <c r="H14" s="166">
        <v>0.9821428571428572</v>
      </c>
      <c r="I14" s="109"/>
      <c r="J14" s="115"/>
      <c r="K14" s="110" t="s">
        <v>101</v>
      </c>
      <c r="L14" s="110">
        <v>31</v>
      </c>
      <c r="M14" s="110">
        <v>34</v>
      </c>
      <c r="N14" s="199">
        <v>-0.08823529411764708</v>
      </c>
      <c r="O14" s="149"/>
      <c r="P14" s="149"/>
      <c r="R14" s="115"/>
      <c r="S14" s="110" t="s">
        <v>101</v>
      </c>
      <c r="T14" s="110">
        <v>113</v>
      </c>
      <c r="U14" s="110">
        <v>161</v>
      </c>
      <c r="V14" s="199">
        <v>-0.2981366459627329</v>
      </c>
      <c r="W14" s="149"/>
      <c r="X14" s="149"/>
    </row>
    <row r="15" spans="2:24" ht="12.75">
      <c r="B15" s="259" t="s">
        <v>63</v>
      </c>
      <c r="C15" s="260"/>
      <c r="D15" s="116">
        <v>2548</v>
      </c>
      <c r="E15" s="117">
        <v>0.719977394744278</v>
      </c>
      <c r="F15" s="116">
        <v>2226</v>
      </c>
      <c r="G15" s="117">
        <v>0.7093690248565966</v>
      </c>
      <c r="H15" s="119">
        <v>0.14465408805031443</v>
      </c>
      <c r="I15" s="109"/>
      <c r="J15" s="112" t="s">
        <v>91</v>
      </c>
      <c r="K15" s="113"/>
      <c r="L15" s="169">
        <v>76</v>
      </c>
      <c r="M15" s="169">
        <v>89</v>
      </c>
      <c r="N15" s="114">
        <v>-0.1460674157303371</v>
      </c>
      <c r="O15" s="133">
        <v>0.021474992935857588</v>
      </c>
      <c r="P15" s="133">
        <v>0.028362014021669855</v>
      </c>
      <c r="R15" s="112" t="s">
        <v>66</v>
      </c>
      <c r="S15" s="113"/>
      <c r="T15" s="169">
        <v>290</v>
      </c>
      <c r="U15" s="169">
        <v>266</v>
      </c>
      <c r="V15" s="114">
        <v>0.09022556390977443</v>
      </c>
      <c r="W15" s="133">
        <v>0.08194405199208817</v>
      </c>
      <c r="X15" s="133">
        <v>0.08476736775015933</v>
      </c>
    </row>
    <row r="16" spans="2:24" ht="15">
      <c r="B16" s="256" t="s">
        <v>64</v>
      </c>
      <c r="C16" s="256"/>
      <c r="D16" s="118">
        <v>991</v>
      </c>
      <c r="E16" s="117">
        <v>0.280022605255722</v>
      </c>
      <c r="F16" s="118">
        <v>912</v>
      </c>
      <c r="G16" s="117">
        <v>0.29063097514340347</v>
      </c>
      <c r="H16" s="120">
        <v>0.08662280701754388</v>
      </c>
      <c r="I16" s="109"/>
      <c r="J16" s="110" t="s">
        <v>92</v>
      </c>
      <c r="K16" s="193" t="s">
        <v>27</v>
      </c>
      <c r="L16" s="211">
        <v>135</v>
      </c>
      <c r="M16" s="140">
        <v>101</v>
      </c>
      <c r="N16" s="194">
        <v>-0.5625</v>
      </c>
      <c r="O16" s="195"/>
      <c r="P16" s="195"/>
      <c r="R16" s="110" t="s">
        <v>49</v>
      </c>
      <c r="S16" s="193" t="s">
        <v>45</v>
      </c>
      <c r="T16" s="211">
        <v>166</v>
      </c>
      <c r="U16" s="140">
        <v>190</v>
      </c>
      <c r="V16" s="194">
        <v>0</v>
      </c>
      <c r="W16" s="195"/>
      <c r="X16" s="195"/>
    </row>
    <row r="17" spans="2:24" ht="15">
      <c r="B17" s="257" t="s">
        <v>62</v>
      </c>
      <c r="C17" s="257"/>
      <c r="D17" s="154">
        <v>3539</v>
      </c>
      <c r="E17" s="167">
        <v>1</v>
      </c>
      <c r="F17" s="154">
        <v>3138</v>
      </c>
      <c r="G17" s="168">
        <v>0.9999999999999996</v>
      </c>
      <c r="H17" s="153">
        <v>0.12778840025493943</v>
      </c>
      <c r="I17" s="109"/>
      <c r="J17" s="111"/>
      <c r="K17" s="196" t="s">
        <v>95</v>
      </c>
      <c r="L17" s="197">
        <v>95</v>
      </c>
      <c r="M17" s="141">
        <v>47</v>
      </c>
      <c r="N17" s="198">
        <v>-0.2222222222222222</v>
      </c>
      <c r="O17" s="149"/>
      <c r="P17" s="149"/>
      <c r="R17" s="111"/>
      <c r="S17" s="196" t="s">
        <v>27</v>
      </c>
      <c r="T17" s="197">
        <v>150</v>
      </c>
      <c r="U17" s="141">
        <v>107</v>
      </c>
      <c r="V17" s="198">
        <v>-0.627906976744186</v>
      </c>
      <c r="W17" s="149"/>
      <c r="X17" s="149"/>
    </row>
    <row r="18" spans="2:24" ht="15">
      <c r="B18" s="258" t="s">
        <v>77</v>
      </c>
      <c r="C18" s="258"/>
      <c r="D18" s="258"/>
      <c r="E18" s="258"/>
      <c r="F18" s="258"/>
      <c r="G18" s="258"/>
      <c r="H18" s="258"/>
      <c r="I18" s="109"/>
      <c r="J18" s="111"/>
      <c r="K18" s="196" t="s">
        <v>32</v>
      </c>
      <c r="L18" s="197">
        <v>76</v>
      </c>
      <c r="M18" s="141">
        <v>81</v>
      </c>
      <c r="N18" s="198">
        <v>-0.4</v>
      </c>
      <c r="O18" s="149"/>
      <c r="P18" s="149"/>
      <c r="R18" s="111"/>
      <c r="S18" s="196" t="s">
        <v>0</v>
      </c>
      <c r="T18" s="197">
        <v>96</v>
      </c>
      <c r="U18" s="141">
        <v>52</v>
      </c>
      <c r="V18" s="198">
        <v>0.5</v>
      </c>
      <c r="W18" s="149"/>
      <c r="X18" s="149"/>
    </row>
    <row r="19" spans="2:24" ht="12.75" customHeight="1">
      <c r="B19" s="253" t="s">
        <v>42</v>
      </c>
      <c r="C19" s="253"/>
      <c r="D19" s="253"/>
      <c r="E19" s="253"/>
      <c r="F19" s="253"/>
      <c r="G19" s="253"/>
      <c r="H19" s="253"/>
      <c r="I19" s="109"/>
      <c r="J19" s="115"/>
      <c r="K19" s="142" t="s">
        <v>101</v>
      </c>
      <c r="L19" s="110">
        <v>272</v>
      </c>
      <c r="M19" s="110">
        <v>195</v>
      </c>
      <c r="N19" s="199">
        <v>0.3948717948717948</v>
      </c>
      <c r="O19" s="149"/>
      <c r="P19" s="149"/>
      <c r="R19" s="115"/>
      <c r="S19" s="142" t="s">
        <v>101</v>
      </c>
      <c r="T19" s="110">
        <v>690</v>
      </c>
      <c r="U19" s="110">
        <v>681</v>
      </c>
      <c r="V19" s="199">
        <v>0.013215859030837107</v>
      </c>
      <c r="W19" s="149"/>
      <c r="X19" s="149"/>
    </row>
    <row r="20" spans="2:24" ht="12.75">
      <c r="B20" s="253"/>
      <c r="C20" s="253"/>
      <c r="D20" s="253"/>
      <c r="E20" s="253"/>
      <c r="F20" s="253"/>
      <c r="G20" s="253"/>
      <c r="H20" s="253"/>
      <c r="I20" s="109"/>
      <c r="J20" s="121" t="s">
        <v>92</v>
      </c>
      <c r="K20" s="122"/>
      <c r="L20" s="169">
        <v>578</v>
      </c>
      <c r="M20" s="169">
        <v>424</v>
      </c>
      <c r="N20" s="114">
        <v>0.3632075471698113</v>
      </c>
      <c r="O20" s="133">
        <v>0.16332297259112744</v>
      </c>
      <c r="P20" s="133">
        <v>0.13511790949649458</v>
      </c>
      <c r="R20" s="112" t="s">
        <v>67</v>
      </c>
      <c r="S20" s="123"/>
      <c r="T20" s="169">
        <v>1102</v>
      </c>
      <c r="U20" s="169">
        <v>1030</v>
      </c>
      <c r="V20" s="114">
        <v>0.06990291262135928</v>
      </c>
      <c r="W20" s="133">
        <v>0.311387397569935</v>
      </c>
      <c r="X20" s="133">
        <v>0.3282345442957298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93</v>
      </c>
      <c r="K21" s="193" t="s">
        <v>27</v>
      </c>
      <c r="L21" s="211">
        <v>150</v>
      </c>
      <c r="M21" s="140">
        <v>110</v>
      </c>
      <c r="N21" s="194">
        <v>0.4782608695652173</v>
      </c>
      <c r="O21" s="195"/>
      <c r="P21" s="195"/>
      <c r="R21" s="111" t="s">
        <v>145</v>
      </c>
      <c r="S21" s="193" t="s">
        <v>0</v>
      </c>
      <c r="T21" s="211">
        <v>14</v>
      </c>
      <c r="U21" s="140">
        <v>12</v>
      </c>
      <c r="V21" s="194">
        <v>0</v>
      </c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26</v>
      </c>
      <c r="L22" s="197">
        <v>80</v>
      </c>
      <c r="M22" s="141">
        <v>89</v>
      </c>
      <c r="N22" s="198">
        <v>-0.47619047619047616</v>
      </c>
      <c r="O22" s="149"/>
      <c r="P22" s="149"/>
      <c r="R22" s="111"/>
      <c r="S22" s="196" t="s">
        <v>31</v>
      </c>
      <c r="T22" s="197">
        <v>11</v>
      </c>
      <c r="U22" s="141">
        <v>9</v>
      </c>
      <c r="V22" s="198"/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71</v>
      </c>
      <c r="M23" s="141">
        <v>81</v>
      </c>
      <c r="N23" s="198">
        <v>2</v>
      </c>
      <c r="O23" s="149"/>
      <c r="P23" s="149"/>
      <c r="R23" s="111"/>
      <c r="S23" s="196" t="s">
        <v>32</v>
      </c>
      <c r="T23" s="202">
        <v>6</v>
      </c>
      <c r="U23" s="141">
        <v>2</v>
      </c>
      <c r="V23" s="198"/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101</v>
      </c>
      <c r="L24" s="110">
        <v>133</v>
      </c>
      <c r="M24" s="110">
        <v>90</v>
      </c>
      <c r="N24" s="199">
        <v>0.47777777777777786</v>
      </c>
      <c r="O24" s="149"/>
      <c r="P24" s="149"/>
      <c r="R24" s="115"/>
      <c r="S24" s="142" t="s">
        <v>101</v>
      </c>
      <c r="T24" s="110">
        <v>5</v>
      </c>
      <c r="U24" s="110">
        <v>3</v>
      </c>
      <c r="V24" s="199"/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93</v>
      </c>
      <c r="K25" s="122"/>
      <c r="L25" s="209">
        <v>434</v>
      </c>
      <c r="M25" s="209">
        <v>370</v>
      </c>
      <c r="N25" s="114">
        <v>0.17297297297297298</v>
      </c>
      <c r="O25" s="133">
        <v>0.1226335122916078</v>
      </c>
      <c r="P25" s="133">
        <v>0.11790949649458253</v>
      </c>
      <c r="R25" s="112" t="s">
        <v>146</v>
      </c>
      <c r="S25" s="122"/>
      <c r="T25" s="169">
        <v>36</v>
      </c>
      <c r="U25" s="169">
        <v>26</v>
      </c>
      <c r="V25" s="114">
        <v>0.3846153846153846</v>
      </c>
      <c r="W25" s="133">
        <v>0.010172365074879909</v>
      </c>
      <c r="X25" s="133">
        <v>0.0082855321861058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90</v>
      </c>
      <c r="K26" s="193" t="s">
        <v>0</v>
      </c>
      <c r="L26" s="211">
        <v>559</v>
      </c>
      <c r="M26" s="140">
        <v>347</v>
      </c>
      <c r="N26" s="194">
        <v>0.6109510086455332</v>
      </c>
      <c r="O26" s="195"/>
      <c r="P26" s="195"/>
      <c r="R26" s="128" t="s">
        <v>50</v>
      </c>
      <c r="S26" s="193" t="s">
        <v>27</v>
      </c>
      <c r="T26" s="211">
        <v>47</v>
      </c>
      <c r="U26" s="140">
        <v>37</v>
      </c>
      <c r="V26" s="198">
        <v>0.11111111111111116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149</v>
      </c>
      <c r="M27" s="141">
        <v>129</v>
      </c>
      <c r="N27" s="198">
        <v>0.15503875968992253</v>
      </c>
      <c r="O27" s="149"/>
      <c r="P27" s="149"/>
      <c r="R27" s="111"/>
      <c r="S27" s="196" t="s">
        <v>26</v>
      </c>
      <c r="T27" s="197">
        <v>24</v>
      </c>
      <c r="U27" s="141">
        <v>15</v>
      </c>
      <c r="V27" s="198">
        <v>2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143</v>
      </c>
      <c r="L28" s="197">
        <v>111</v>
      </c>
      <c r="M28" s="141">
        <v>56</v>
      </c>
      <c r="N28" s="198">
        <v>0.9821428571428572</v>
      </c>
      <c r="O28" s="149"/>
      <c r="P28" s="149"/>
      <c r="R28" s="111"/>
      <c r="S28" s="196" t="s">
        <v>0</v>
      </c>
      <c r="T28" s="197">
        <v>22</v>
      </c>
      <c r="U28" s="141">
        <v>23</v>
      </c>
      <c r="V28" s="198"/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101</v>
      </c>
      <c r="L29" s="110">
        <v>408</v>
      </c>
      <c r="M29" s="110">
        <v>379</v>
      </c>
      <c r="N29" s="199">
        <v>0.07651715039577844</v>
      </c>
      <c r="O29" s="149"/>
      <c r="P29" s="149"/>
      <c r="R29" s="115"/>
      <c r="S29" s="110" t="s">
        <v>101</v>
      </c>
      <c r="T29" s="110">
        <v>40</v>
      </c>
      <c r="U29" s="110">
        <v>33</v>
      </c>
      <c r="V29" s="199">
        <v>0.21212121212121215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94</v>
      </c>
      <c r="K30" s="130"/>
      <c r="L30" s="169">
        <v>1227</v>
      </c>
      <c r="M30" s="169">
        <v>911</v>
      </c>
      <c r="N30" s="114">
        <v>0.34687156970362243</v>
      </c>
      <c r="O30" s="133">
        <v>0.34670810963549026</v>
      </c>
      <c r="P30" s="133">
        <v>0.2903123008285532</v>
      </c>
      <c r="R30" s="112" t="s">
        <v>68</v>
      </c>
      <c r="S30" s="113"/>
      <c r="T30" s="169">
        <v>133</v>
      </c>
      <c r="U30" s="169">
        <v>108</v>
      </c>
      <c r="V30" s="114">
        <v>0.2314814814814814</v>
      </c>
      <c r="W30" s="133">
        <v>0.03758123763775078</v>
      </c>
      <c r="X30" s="133">
        <v>0.03441682600382409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88</v>
      </c>
      <c r="K31" s="131"/>
      <c r="L31" s="169">
        <v>29</v>
      </c>
      <c r="M31" s="169">
        <v>14</v>
      </c>
      <c r="N31" s="114">
        <v>1.0714285714285716</v>
      </c>
      <c r="O31" s="133">
        <v>0.008194405199208816</v>
      </c>
      <c r="P31" s="133">
        <v>0.004461440407903123</v>
      </c>
      <c r="R31" s="110" t="s">
        <v>51</v>
      </c>
      <c r="S31" s="193" t="s">
        <v>0</v>
      </c>
      <c r="T31" s="211">
        <v>98</v>
      </c>
      <c r="U31" s="140">
        <v>57</v>
      </c>
      <c r="V31" s="194">
        <v>5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26</v>
      </c>
      <c r="T32" s="197">
        <v>40</v>
      </c>
      <c r="U32" s="141">
        <v>46</v>
      </c>
      <c r="V32" s="198">
        <v>-0.33333333333333337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4" t="s">
        <v>62</v>
      </c>
      <c r="K33" s="255"/>
      <c r="L33" s="213">
        <v>3539</v>
      </c>
      <c r="M33" s="213">
        <v>3138</v>
      </c>
      <c r="N33" s="120">
        <v>0.12778840025493943</v>
      </c>
      <c r="O33" s="200">
        <v>0.9999999999999999</v>
      </c>
      <c r="P33" s="200">
        <v>0.9999999999999999</v>
      </c>
      <c r="R33" s="111"/>
      <c r="S33" s="196" t="s">
        <v>143</v>
      </c>
      <c r="T33" s="197">
        <v>33</v>
      </c>
      <c r="U33" s="141">
        <v>12</v>
      </c>
      <c r="V33" s="198">
        <v>-0.5714285714285714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101</v>
      </c>
      <c r="T34" s="110">
        <v>61</v>
      </c>
      <c r="U34" s="110">
        <v>48</v>
      </c>
      <c r="V34" s="199">
        <v>0.27083333333333326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232</v>
      </c>
      <c r="U35" s="169">
        <v>163</v>
      </c>
      <c r="V35" s="114">
        <v>0.4233128834355828</v>
      </c>
      <c r="W35" s="133">
        <v>0.06555524159367053</v>
      </c>
      <c r="X35" s="133">
        <v>0.05194391332058636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334</v>
      </c>
      <c r="U36" s="204">
        <v>216</v>
      </c>
      <c r="V36" s="194">
        <v>-0.04761904761904767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194</v>
      </c>
      <c r="U37" s="206">
        <v>166</v>
      </c>
      <c r="V37" s="198">
        <v>-0.21568627450980393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74</v>
      </c>
      <c r="U38" s="206">
        <v>77</v>
      </c>
      <c r="V38" s="198">
        <v>1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101</v>
      </c>
      <c r="T39" s="110">
        <v>344</v>
      </c>
      <c r="U39" s="110">
        <v>225</v>
      </c>
      <c r="V39" s="199">
        <v>0.528888888888889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946</v>
      </c>
      <c r="U40" s="169">
        <v>684</v>
      </c>
      <c r="V40" s="114">
        <v>0.3830409356725146</v>
      </c>
      <c r="W40" s="133">
        <v>0.2673071489121221</v>
      </c>
      <c r="X40" s="133">
        <v>0.2179732313575526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78</v>
      </c>
      <c r="U41" s="140">
        <v>110</v>
      </c>
      <c r="V41" s="194">
        <v>-0.46153846153846156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67</v>
      </c>
      <c r="U42" s="141">
        <v>67</v>
      </c>
      <c r="V42" s="198">
        <v>-0.7692307692307692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42</v>
      </c>
      <c r="U43" s="141">
        <v>34</v>
      </c>
      <c r="V43" s="198">
        <v>-0.5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101</v>
      </c>
      <c r="T44" s="110">
        <v>75</v>
      </c>
      <c r="U44" s="110">
        <v>58</v>
      </c>
      <c r="V44" s="199">
        <v>0.2931034482758621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262</v>
      </c>
      <c r="U45" s="169">
        <v>269</v>
      </c>
      <c r="V45" s="114">
        <v>-0.026022304832713727</v>
      </c>
      <c r="W45" s="133">
        <v>0.07403221248940378</v>
      </c>
      <c r="X45" s="133">
        <v>0.08572339069471001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17</v>
      </c>
      <c r="U46" s="169">
        <v>18</v>
      </c>
      <c r="V46" s="114">
        <v>-0.05555555555555558</v>
      </c>
      <c r="W46" s="133">
        <v>0.004803616840915513</v>
      </c>
      <c r="X46" s="133">
        <v>0.0057361376673040155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4" t="s">
        <v>62</v>
      </c>
      <c r="S47" s="255"/>
      <c r="T47" s="169">
        <v>3539</v>
      </c>
      <c r="U47" s="169">
        <v>3138</v>
      </c>
      <c r="V47" s="114">
        <v>0.12778840025493943</v>
      </c>
      <c r="W47" s="170">
        <v>0.9999999999999999</v>
      </c>
      <c r="X47" s="170">
        <v>1.0000000000000002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14">
    <cfRule type="cellIs" priority="12" dxfId="0" operator="lessThan">
      <formula>0</formula>
    </cfRule>
  </conditionalFormatting>
  <conditionalFormatting sqref="D5:H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30 N32">
    <cfRule type="cellIs" priority="8" dxfId="0" operator="lessThan" stopIfTrue="1">
      <formula>0</formula>
    </cfRule>
  </conditionalFormatting>
  <conditionalFormatting sqref="N31">
    <cfRule type="cellIs" priority="7" dxfId="0" operator="lessThan" stopIfTrue="1">
      <formula>0</formula>
    </cfRule>
  </conditionalFormatting>
  <conditionalFormatting sqref="N33">
    <cfRule type="cellIs" priority="6" dxfId="0" operator="lessThan" stopIfTrue="1">
      <formula>0</formula>
    </cfRule>
  </conditionalFormatting>
  <conditionalFormatting sqref="V6:V46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0" t="s">
        <v>125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/>
      <c r="F9" s="9"/>
      <c r="G9" s="9"/>
      <c r="H9" s="9"/>
      <c r="I9" s="9"/>
      <c r="J9" s="9"/>
      <c r="K9" s="9"/>
      <c r="L9" s="9"/>
      <c r="M9" s="9"/>
      <c r="N9" s="9">
        <v>1604</v>
      </c>
      <c r="O9" s="86"/>
    </row>
    <row r="10" spans="1:14" ht="12.75">
      <c r="A10" s="139" t="s">
        <v>124</v>
      </c>
      <c r="B10" s="97">
        <v>-0.5362095531587057</v>
      </c>
      <c r="C10" s="97">
        <v>-0.5353418308227115</v>
      </c>
      <c r="D10" s="97">
        <v>0.11771995043370498</v>
      </c>
      <c r="E10" s="97"/>
      <c r="F10" s="97"/>
      <c r="G10" s="97"/>
      <c r="H10" s="97"/>
      <c r="I10" s="97"/>
      <c r="J10" s="97"/>
      <c r="K10" s="97"/>
      <c r="L10" s="97"/>
      <c r="M10" s="97"/>
      <c r="N10" s="217">
        <v>-0.3083225528244933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2" t="s">
        <v>6</v>
      </c>
      <c r="B12" s="224" t="str">
        <f>'R_MC NEW 2021vs2020'!B12:C12</f>
        <v>MARCH</v>
      </c>
      <c r="C12" s="225"/>
      <c r="D12" s="226" t="s">
        <v>33</v>
      </c>
      <c r="E12" s="228" t="s">
        <v>23</v>
      </c>
      <c r="F12" s="229"/>
      <c r="G12" s="226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3"/>
      <c r="B13" s="45">
        <f>'R_MC NEW 2021vs2020'!B13</f>
        <v>2021</v>
      </c>
      <c r="C13" s="45">
        <f>'R_MC NEW 2021vs2020'!C13</f>
        <v>2020</v>
      </c>
      <c r="D13" s="227"/>
      <c r="E13" s="45">
        <f>'R_MC NEW 2021vs2020'!E13</f>
        <v>2021</v>
      </c>
      <c r="F13" s="45">
        <f>'R_MC NEW 2021vs2020'!F13</f>
        <v>2020</v>
      </c>
      <c r="G13" s="227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902</v>
      </c>
      <c r="C14" s="162">
        <v>807</v>
      </c>
      <c r="D14" s="163">
        <v>0.11771995043370498</v>
      </c>
      <c r="E14" s="162">
        <v>1604</v>
      </c>
      <c r="F14" s="164">
        <v>2319</v>
      </c>
      <c r="G14" s="163">
        <v>-0.3083225528244933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77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1"/>
      <c r="C1" s="261"/>
      <c r="D1" s="261"/>
      <c r="E1" s="261"/>
      <c r="F1" s="261"/>
      <c r="G1" s="261"/>
      <c r="H1" s="261"/>
      <c r="I1" s="70"/>
      <c r="J1" s="70"/>
      <c r="K1" s="70"/>
      <c r="L1" s="70"/>
    </row>
    <row r="2" spans="2:12" ht="14.25">
      <c r="B2" s="248" t="s">
        <v>132</v>
      </c>
      <c r="C2" s="248"/>
      <c r="D2" s="248"/>
      <c r="E2" s="248"/>
      <c r="F2" s="248"/>
      <c r="G2" s="248"/>
      <c r="H2" s="248"/>
      <c r="I2" s="262"/>
      <c r="J2" s="262"/>
      <c r="K2" s="262"/>
      <c r="L2" s="262"/>
    </row>
    <row r="3" spans="2:16" ht="24" customHeight="1">
      <c r="B3" s="242" t="s">
        <v>54</v>
      </c>
      <c r="C3" s="237" t="s">
        <v>55</v>
      </c>
      <c r="D3" s="250" t="str">
        <f>'R_MC 2021 rankings'!D3:H3</f>
        <v>January-March</v>
      </c>
      <c r="E3" s="251"/>
      <c r="F3" s="251"/>
      <c r="G3" s="251"/>
      <c r="H3" s="252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49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382</v>
      </c>
      <c r="E5" s="174">
        <v>0.23815461346633415</v>
      </c>
      <c r="F5" s="173">
        <v>781</v>
      </c>
      <c r="G5" s="175">
        <v>0.33678309616213886</v>
      </c>
      <c r="H5" s="165">
        <v>-0.5108834827144686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178</v>
      </c>
      <c r="E6" s="179">
        <v>0.11097256857855362</v>
      </c>
      <c r="F6" s="178">
        <v>353</v>
      </c>
      <c r="G6" s="180">
        <v>0.15222078482104356</v>
      </c>
      <c r="H6" s="166">
        <v>-0.49575070821529743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120</v>
      </c>
      <c r="E7" s="179">
        <v>0.07481296758104738</v>
      </c>
      <c r="F7" s="178">
        <v>217</v>
      </c>
      <c r="G7" s="180">
        <v>0.09357481673134972</v>
      </c>
      <c r="H7" s="166">
        <v>-0.4470046082949308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30</v>
      </c>
      <c r="D8" s="178">
        <v>94</v>
      </c>
      <c r="E8" s="179">
        <v>0.05860349127182045</v>
      </c>
      <c r="F8" s="178">
        <v>131</v>
      </c>
      <c r="G8" s="180">
        <v>0.05648986632169038</v>
      </c>
      <c r="H8" s="166">
        <v>-0.2824427480916031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96</v>
      </c>
      <c r="D9" s="178">
        <v>83</v>
      </c>
      <c r="E9" s="179">
        <v>0.051745635910224436</v>
      </c>
      <c r="F9" s="178">
        <v>41</v>
      </c>
      <c r="G9" s="212">
        <v>0.017680034497628287</v>
      </c>
      <c r="H9" s="166">
        <v>1.024390243902439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131</v>
      </c>
      <c r="D10" s="178">
        <v>76</v>
      </c>
      <c r="E10" s="179">
        <v>0.04738154613466334</v>
      </c>
      <c r="F10" s="178">
        <v>4</v>
      </c>
      <c r="G10" s="212">
        <v>0.0017248814144027599</v>
      </c>
      <c r="H10" s="166">
        <v>18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97</v>
      </c>
      <c r="D11" s="178">
        <v>68</v>
      </c>
      <c r="E11" s="179">
        <v>0.04239401496259352</v>
      </c>
      <c r="F11" s="178">
        <v>65</v>
      </c>
      <c r="G11" s="180">
        <v>0.028029322984044848</v>
      </c>
      <c r="H11" s="166">
        <v>0.04615384615384621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152</v>
      </c>
      <c r="D12" s="178">
        <v>64</v>
      </c>
      <c r="E12" s="179">
        <v>0.0399002493765586</v>
      </c>
      <c r="F12" s="178">
        <v>56</v>
      </c>
      <c r="G12" s="180">
        <v>0.02414833980163864</v>
      </c>
      <c r="H12" s="166">
        <v>0.1428571428571428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153</v>
      </c>
      <c r="D13" s="178">
        <v>57</v>
      </c>
      <c r="E13" s="179">
        <v>0.035536159600997506</v>
      </c>
      <c r="F13" s="178">
        <v>52</v>
      </c>
      <c r="G13" s="180">
        <v>0.02242345838723588</v>
      </c>
      <c r="H13" s="166">
        <v>0.09615384615384626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/>
      <c r="C14" s="182" t="s">
        <v>147</v>
      </c>
      <c r="D14" s="183">
        <v>47</v>
      </c>
      <c r="E14" s="184">
        <v>0.029301745635910224</v>
      </c>
      <c r="F14" s="183">
        <v>0</v>
      </c>
      <c r="G14" s="185">
        <v>0</v>
      </c>
      <c r="H14" s="186"/>
      <c r="I14" s="75"/>
      <c r="J14" s="78"/>
      <c r="K14" s="78"/>
      <c r="L14" s="78"/>
      <c r="N14" s="75"/>
      <c r="O14" s="75"/>
      <c r="P14" s="75"/>
    </row>
    <row r="15" spans="2:16" ht="12.75">
      <c r="B15" s="259" t="s">
        <v>98</v>
      </c>
      <c r="C15" s="260"/>
      <c r="D15" s="210">
        <v>1169</v>
      </c>
      <c r="E15" s="117">
        <v>0.7288029925187034</v>
      </c>
      <c r="F15" s="118">
        <v>1700</v>
      </c>
      <c r="G15" s="117">
        <v>0.7330746011211731</v>
      </c>
      <c r="H15" s="119">
        <v>-0.3123529411764706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99</v>
      </c>
      <c r="C16" s="260"/>
      <c r="D16" s="118">
        <v>435</v>
      </c>
      <c r="E16" s="117">
        <v>0.27119700748129677</v>
      </c>
      <c r="F16" s="118">
        <v>619</v>
      </c>
      <c r="G16" s="117">
        <v>0.2669253988788271</v>
      </c>
      <c r="H16" s="120">
        <v>-0.2972536348949919</v>
      </c>
      <c r="I16" s="76"/>
      <c r="J16" s="76"/>
      <c r="K16" s="76"/>
    </row>
    <row r="17" spans="2:11" ht="12.75">
      <c r="B17" s="259" t="s">
        <v>100</v>
      </c>
      <c r="C17" s="260"/>
      <c r="D17" s="154">
        <v>1604</v>
      </c>
      <c r="E17" s="167">
        <v>0.9999999999999998</v>
      </c>
      <c r="F17" s="154">
        <v>2319</v>
      </c>
      <c r="G17" s="168">
        <v>1.0000000000000002</v>
      </c>
      <c r="H17" s="153">
        <v>-0.3083225528244933</v>
      </c>
      <c r="I17" s="76"/>
      <c r="J17" s="76"/>
      <c r="K17" s="76"/>
    </row>
    <row r="18" spans="2:11" ht="12.75">
      <c r="B18" s="258" t="s">
        <v>77</v>
      </c>
      <c r="C18" s="258"/>
      <c r="D18" s="258"/>
      <c r="E18" s="258"/>
      <c r="F18" s="258"/>
      <c r="G18" s="258"/>
      <c r="H18" s="258"/>
      <c r="I18" s="76"/>
      <c r="J18" s="76"/>
      <c r="K18" s="76"/>
    </row>
    <row r="19" spans="2:11" ht="12.75">
      <c r="B19" s="253" t="s">
        <v>42</v>
      </c>
      <c r="C19" s="253"/>
      <c r="D19" s="253"/>
      <c r="E19" s="253"/>
      <c r="F19" s="253"/>
      <c r="G19" s="253"/>
      <c r="H19" s="253"/>
      <c r="I19" s="76"/>
      <c r="J19" s="76"/>
      <c r="K19" s="76"/>
    </row>
    <row r="20" spans="2:11" ht="12.75">
      <c r="B20" s="253"/>
      <c r="C20" s="253"/>
      <c r="D20" s="253"/>
      <c r="E20" s="253"/>
      <c r="F20" s="253"/>
      <c r="G20" s="253"/>
      <c r="H20" s="253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T1" s="220" t="s">
        <v>134</v>
      </c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/>
      <c r="F3" s="3"/>
      <c r="G3" s="3"/>
      <c r="H3" s="3"/>
      <c r="I3" s="3"/>
      <c r="J3" s="3"/>
      <c r="K3" s="3"/>
      <c r="L3" s="3"/>
      <c r="M3" s="3"/>
      <c r="N3" s="3">
        <v>13178</v>
      </c>
      <c r="O3" s="97">
        <v>0.8774803569050473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/>
      <c r="F4" s="3"/>
      <c r="G4" s="3"/>
      <c r="H4" s="3"/>
      <c r="I4" s="3"/>
      <c r="J4" s="3"/>
      <c r="K4" s="3"/>
      <c r="L4" s="3"/>
      <c r="M4" s="3"/>
      <c r="N4" s="3">
        <v>1840</v>
      </c>
      <c r="O4" s="97">
        <v>0.12251964309495272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117</v>
      </c>
      <c r="B5" s="9">
        <v>3231</v>
      </c>
      <c r="C5" s="9">
        <v>3813</v>
      </c>
      <c r="D5" s="9">
        <v>7974</v>
      </c>
      <c r="E5" s="9"/>
      <c r="F5" s="9"/>
      <c r="G5" s="9"/>
      <c r="H5" s="9"/>
      <c r="I5" s="9"/>
      <c r="J5" s="9"/>
      <c r="K5" s="9"/>
      <c r="L5" s="9"/>
      <c r="M5" s="9"/>
      <c r="N5" s="9">
        <v>15018</v>
      </c>
      <c r="O5" s="97">
        <v>1</v>
      </c>
      <c r="T5" s="48" t="s">
        <v>79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118</v>
      </c>
      <c r="B6" s="207">
        <v>-0.10250000000000004</v>
      </c>
      <c r="C6" s="207">
        <v>0.18012999071494895</v>
      </c>
      <c r="D6" s="207">
        <v>1.0912667191188041</v>
      </c>
      <c r="E6" s="207"/>
      <c r="F6" s="207"/>
      <c r="G6" s="207"/>
      <c r="H6" s="207"/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08">
        <v>-0.25826446280991733</v>
      </c>
      <c r="C7" s="208">
        <v>-0.24881796690307334</v>
      </c>
      <c r="D7" s="208">
        <v>0.8909177140147024</v>
      </c>
      <c r="E7" s="208"/>
      <c r="F7" s="208"/>
      <c r="G7" s="208"/>
      <c r="H7" s="208"/>
      <c r="I7" s="208"/>
      <c r="J7" s="208"/>
      <c r="K7" s="208"/>
      <c r="L7" s="208"/>
      <c r="M7" s="208"/>
      <c r="N7" s="208">
        <v>0.10030038830683563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2" t="s">
        <v>6</v>
      </c>
      <c r="B9" s="224" t="str">
        <f>'R_MP NEW 2021vs2020'!B12:C12</f>
        <v>MARCH</v>
      </c>
      <c r="C9" s="225"/>
      <c r="D9" s="226" t="s">
        <v>33</v>
      </c>
      <c r="E9" s="228" t="s">
        <v>23</v>
      </c>
      <c r="F9" s="229"/>
      <c r="G9" s="226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3"/>
      <c r="B10" s="45">
        <f>'R_MP NEW 2021vs2020'!B13</f>
        <v>2021</v>
      </c>
      <c r="C10" s="45">
        <f>'R_MP NEW 2021vs2020'!C13</f>
        <v>2020</v>
      </c>
      <c r="D10" s="227"/>
      <c r="E10" s="45">
        <f>'R_MP NEW 2021vs2020'!E13</f>
        <v>2021</v>
      </c>
      <c r="F10" s="45">
        <f>'R_MP NEW 2021vs2020'!F13</f>
        <v>2020</v>
      </c>
      <c r="G10" s="22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7092</v>
      </c>
      <c r="C11" s="187">
        <v>3775</v>
      </c>
      <c r="D11" s="188">
        <v>0.8786754966887418</v>
      </c>
      <c r="E11" s="187">
        <v>13178</v>
      </c>
      <c r="F11" s="189">
        <v>12111</v>
      </c>
      <c r="G11" s="188">
        <v>0.08810172570390562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882</v>
      </c>
      <c r="C12" s="187">
        <v>442</v>
      </c>
      <c r="D12" s="188">
        <v>0.995475113122172</v>
      </c>
      <c r="E12" s="187">
        <v>1840</v>
      </c>
      <c r="F12" s="189">
        <v>1538</v>
      </c>
      <c r="G12" s="188">
        <v>0.1963589076723018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7974</v>
      </c>
      <c r="C13" s="187">
        <v>4217</v>
      </c>
      <c r="D13" s="188">
        <v>0.8909177140147024</v>
      </c>
      <c r="E13" s="187">
        <v>15018</v>
      </c>
      <c r="F13" s="187">
        <v>13649</v>
      </c>
      <c r="G13" s="188">
        <v>0.10030038830683563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77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7" t="s">
        <v>142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2"/>
    </row>
    <row r="3" spans="1:15" ht="21" customHeight="1">
      <c r="A3" s="272" t="s">
        <v>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81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82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83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84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135</v>
      </c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14"/>
      <c r="R9" s="33"/>
    </row>
    <row r="10" spans="1:18" ht="12.75">
      <c r="A10" s="136" t="s">
        <v>136</v>
      </c>
      <c r="B10" s="65">
        <v>410</v>
      </c>
      <c r="C10" s="65">
        <v>906</v>
      </c>
      <c r="D10" s="65">
        <v>2223</v>
      </c>
      <c r="E10" s="65"/>
      <c r="F10" s="65"/>
      <c r="G10" s="65"/>
      <c r="H10" s="65"/>
      <c r="I10" s="65"/>
      <c r="J10" s="65"/>
      <c r="K10" s="65"/>
      <c r="L10" s="65"/>
      <c r="M10" s="65"/>
      <c r="N10" s="65">
        <v>3539</v>
      </c>
      <c r="O10" s="14"/>
      <c r="R10" s="33"/>
    </row>
    <row r="11" spans="1:18" s="17" customFormat="1" ht="12.75">
      <c r="A11" s="64" t="s">
        <v>137</v>
      </c>
      <c r="B11" s="136">
        <v>2741</v>
      </c>
      <c r="C11" s="136">
        <v>3345</v>
      </c>
      <c r="D11" s="136">
        <v>7092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13178</v>
      </c>
      <c r="O11" s="16"/>
      <c r="R11" s="33"/>
    </row>
    <row r="12" spans="1:18" s="5" customFormat="1" ht="12.75">
      <c r="A12" s="40" t="s">
        <v>138</v>
      </c>
      <c r="B12" s="41">
        <v>3151</v>
      </c>
      <c r="C12" s="41">
        <v>4251</v>
      </c>
      <c r="D12" s="41">
        <v>9315</v>
      </c>
      <c r="E12" s="41"/>
      <c r="F12" s="41"/>
      <c r="G12" s="41"/>
      <c r="H12" s="41"/>
      <c r="I12" s="41"/>
      <c r="J12" s="41"/>
      <c r="K12" s="41"/>
      <c r="L12" s="41"/>
      <c r="M12" s="41"/>
      <c r="N12" s="41">
        <v>16717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/>
      <c r="F13" s="150"/>
      <c r="G13" s="150"/>
      <c r="H13" s="150"/>
      <c r="I13" s="150"/>
      <c r="J13" s="150"/>
      <c r="K13" s="150"/>
      <c r="L13" s="150"/>
      <c r="M13" s="150"/>
      <c r="N13" s="150">
        <v>0.09626860777755919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/>
      <c r="F14" s="150"/>
      <c r="G14" s="150"/>
      <c r="H14" s="150"/>
      <c r="I14" s="150"/>
      <c r="J14" s="150"/>
      <c r="K14" s="150"/>
      <c r="L14" s="150"/>
      <c r="M14" s="150"/>
      <c r="N14" s="150">
        <v>0.12778840025493943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>
        <v>0.08810172570390562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>
        <v>0.2117006639947359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2" t="s">
        <v>3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81</v>
      </c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1"/>
      <c r="O20" s="14"/>
      <c r="R20" s="33"/>
    </row>
    <row r="21" spans="1:18" ht="12.75">
      <c r="A21" s="136" t="s">
        <v>85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86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87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135</v>
      </c>
      <c r="B24" s="263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  <c r="O24" s="14"/>
      <c r="R24" s="33"/>
    </row>
    <row r="25" spans="1:18" ht="12.75">
      <c r="A25" s="136" t="s">
        <v>139</v>
      </c>
      <c r="B25" s="65">
        <v>301</v>
      </c>
      <c r="C25" s="65">
        <v>401</v>
      </c>
      <c r="D25" s="65">
        <v>902</v>
      </c>
      <c r="E25" s="65"/>
      <c r="F25" s="65"/>
      <c r="G25" s="65"/>
      <c r="H25" s="65"/>
      <c r="I25" s="65"/>
      <c r="J25" s="65"/>
      <c r="K25" s="65"/>
      <c r="L25" s="65"/>
      <c r="M25" s="65"/>
      <c r="N25" s="65">
        <v>1604</v>
      </c>
      <c r="O25" s="14"/>
      <c r="R25" s="33"/>
    </row>
    <row r="26" spans="1:18" s="17" customFormat="1" ht="12.75">
      <c r="A26" s="64" t="s">
        <v>140</v>
      </c>
      <c r="B26" s="136">
        <v>490</v>
      </c>
      <c r="C26" s="136">
        <v>468</v>
      </c>
      <c r="D26" s="136">
        <v>882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1840</v>
      </c>
      <c r="O26" s="16"/>
      <c r="R26" s="33"/>
    </row>
    <row r="27" spans="1:15" s="5" customFormat="1" ht="12.75">
      <c r="A27" s="40" t="s">
        <v>141</v>
      </c>
      <c r="B27" s="41">
        <v>791</v>
      </c>
      <c r="C27" s="41">
        <v>869</v>
      </c>
      <c r="D27" s="41">
        <v>1784</v>
      </c>
      <c r="E27" s="41"/>
      <c r="F27" s="41"/>
      <c r="G27" s="41"/>
      <c r="H27" s="41"/>
      <c r="I27" s="41"/>
      <c r="J27" s="41"/>
      <c r="K27" s="41"/>
      <c r="L27" s="41"/>
      <c r="M27" s="41"/>
      <c r="N27" s="41">
        <v>3444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/>
      <c r="F28" s="150"/>
      <c r="G28" s="150"/>
      <c r="H28" s="150"/>
      <c r="I28" s="150"/>
      <c r="J28" s="150"/>
      <c r="K28" s="150"/>
      <c r="L28" s="150"/>
      <c r="M28" s="150"/>
      <c r="N28" s="150">
        <v>-0.10707803992740472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>
        <v>-0.3083225528244933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>
        <v>0.1963589076723018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/>
      <c r="F31" s="150"/>
      <c r="G31" s="150"/>
      <c r="H31" s="150"/>
      <c r="I31" s="150"/>
      <c r="J31" s="150"/>
      <c r="K31" s="150"/>
      <c r="L31" s="150"/>
      <c r="M31" s="150"/>
      <c r="N31" s="150">
        <v>0.4657375145180023</v>
      </c>
    </row>
    <row r="34" spans="1:7" ht="30.75" customHeight="1">
      <c r="A34" s="232" t="s">
        <v>4</v>
      </c>
      <c r="B34" s="273" t="str">
        <f>'R_PTW USED 2021vs2020'!B9:C9</f>
        <v>MARCH</v>
      </c>
      <c r="C34" s="274"/>
      <c r="D34" s="275" t="s">
        <v>33</v>
      </c>
      <c r="E34" s="277" t="s">
        <v>23</v>
      </c>
      <c r="F34" s="278"/>
      <c r="G34" s="275" t="s">
        <v>33</v>
      </c>
    </row>
    <row r="35" spans="1:7" ht="15.75" customHeight="1">
      <c r="A35" s="233"/>
      <c r="B35" s="45">
        <v>2021</v>
      </c>
      <c r="C35" s="45">
        <v>2020</v>
      </c>
      <c r="D35" s="276"/>
      <c r="E35" s="45">
        <v>2021</v>
      </c>
      <c r="F35" s="45">
        <v>2020</v>
      </c>
      <c r="G35" s="276"/>
    </row>
    <row r="36" spans="1:7" ht="15.75" customHeight="1">
      <c r="A36" s="67" t="s">
        <v>39</v>
      </c>
      <c r="B36" s="192">
        <v>2223</v>
      </c>
      <c r="C36" s="192">
        <v>1350</v>
      </c>
      <c r="D36" s="188">
        <v>0.6466666666666667</v>
      </c>
      <c r="E36" s="192">
        <v>3539</v>
      </c>
      <c r="F36" s="192">
        <v>3138</v>
      </c>
      <c r="G36" s="188">
        <v>0.12778840025493943</v>
      </c>
    </row>
    <row r="37" spans="1:7" ht="15.75" customHeight="1">
      <c r="A37" s="67" t="s">
        <v>40</v>
      </c>
      <c r="B37" s="192">
        <v>7092</v>
      </c>
      <c r="C37" s="192">
        <v>3775</v>
      </c>
      <c r="D37" s="188">
        <v>0.8786754966887418</v>
      </c>
      <c r="E37" s="192">
        <v>13178</v>
      </c>
      <c r="F37" s="192">
        <v>12111</v>
      </c>
      <c r="G37" s="188">
        <v>0.08810172570390562</v>
      </c>
    </row>
    <row r="38" spans="1:7" ht="15.75" customHeight="1">
      <c r="A38" s="95" t="s">
        <v>5</v>
      </c>
      <c r="B38" s="192">
        <v>9315</v>
      </c>
      <c r="C38" s="192">
        <v>5125</v>
      </c>
      <c r="D38" s="188">
        <v>0.8175609756097562</v>
      </c>
      <c r="E38" s="192">
        <v>16717</v>
      </c>
      <c r="F38" s="192">
        <v>15249</v>
      </c>
      <c r="G38" s="188">
        <v>0.09626860777755919</v>
      </c>
    </row>
    <row r="39" ht="15.75" customHeight="1"/>
    <row r="40" ht="15.75" customHeight="1"/>
    <row r="41" spans="1:7" ht="32.25" customHeight="1">
      <c r="A41" s="232" t="s">
        <v>3</v>
      </c>
      <c r="B41" s="273" t="str">
        <f>B34</f>
        <v>MARCH</v>
      </c>
      <c r="C41" s="274"/>
      <c r="D41" s="275" t="s">
        <v>33</v>
      </c>
      <c r="E41" s="277" t="s">
        <v>23</v>
      </c>
      <c r="F41" s="278"/>
      <c r="G41" s="275" t="s">
        <v>33</v>
      </c>
    </row>
    <row r="42" spans="1:7" ht="15.75" customHeight="1">
      <c r="A42" s="233"/>
      <c r="B42" s="45">
        <v>2021</v>
      </c>
      <c r="C42" s="45">
        <v>2020</v>
      </c>
      <c r="D42" s="276"/>
      <c r="E42" s="45">
        <v>2021</v>
      </c>
      <c r="F42" s="45">
        <v>2020</v>
      </c>
      <c r="G42" s="276"/>
    </row>
    <row r="43" spans="1:7" ht="15.75" customHeight="1">
      <c r="A43" s="67" t="s">
        <v>39</v>
      </c>
      <c r="B43" s="192">
        <v>902</v>
      </c>
      <c r="C43" s="192">
        <v>807</v>
      </c>
      <c r="D43" s="188">
        <v>0.11771995043370498</v>
      </c>
      <c r="E43" s="192">
        <v>1604</v>
      </c>
      <c r="F43" s="192">
        <v>2319</v>
      </c>
      <c r="G43" s="188">
        <v>-0.3083225528244933</v>
      </c>
    </row>
    <row r="44" spans="1:7" ht="15.75" customHeight="1">
      <c r="A44" s="67" t="s">
        <v>40</v>
      </c>
      <c r="B44" s="192">
        <v>882</v>
      </c>
      <c r="C44" s="192">
        <v>442</v>
      </c>
      <c r="D44" s="188">
        <v>0.995475113122172</v>
      </c>
      <c r="E44" s="192">
        <v>1840</v>
      </c>
      <c r="F44" s="192">
        <v>1538</v>
      </c>
      <c r="G44" s="188">
        <v>0.1963589076723018</v>
      </c>
    </row>
    <row r="45" spans="1:7" ht="15.75" customHeight="1">
      <c r="A45" s="95" t="s">
        <v>5</v>
      </c>
      <c r="B45" s="192">
        <v>1784</v>
      </c>
      <c r="C45" s="192">
        <v>1249</v>
      </c>
      <c r="D45" s="188">
        <v>0.4283426741393115</v>
      </c>
      <c r="E45" s="192">
        <v>3444</v>
      </c>
      <c r="F45" s="192">
        <v>3857</v>
      </c>
      <c r="G45" s="188">
        <v>-0.10707803992740472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6" t="s">
        <v>43</v>
      </c>
      <c r="B52" s="266"/>
      <c r="C52" s="266"/>
      <c r="D52" s="266"/>
      <c r="E52" s="266"/>
      <c r="F52" s="266"/>
      <c r="G52" s="266"/>
      <c r="H52" s="266"/>
      <c r="I52" s="26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2021-04-07T13:33:04Z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